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<sst xmlns="http://schemas.openxmlformats.org/spreadsheetml/2006/main" count="143" uniqueCount="30">
  <si>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</si>
  <si>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</si>
  <si>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</si>
  <si>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</si>
  <si>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</si>
  <si>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</si>
  <si>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</si>
  <si>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</si>
  <si>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</si>
  <si>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</si>
  <si>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</si>
  <si>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</si>
  <si>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</si>
  <si>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</si>
  <si>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</si>
  <si>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</si>
  <si>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</si>
  <si>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</si>
  <si>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</si>
  <si>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</si>
  <si>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</si>
  <si>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</si>
  <si>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</si>
  <si>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</si>
  <si>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</si>
  <si>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1 ère Période</t>
  </si>
  <si>
    <t>3 ème Journée</t>
  </si>
  <si>
    <t>Mercier Régine</t>
  </si>
  <si>
    <t>Delafosse Florian</t>
  </si>
  <si>
    <t>Résultats Doublette Journée du  19-10-2023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</si>
</sst>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2">
        <row r="8">
          <cell r="D8">
            <v>32</v>
          </cell>
        </row>
        <row r="9">
          <cell r="D9">
            <v>39</v>
          </cell>
        </row>
        <row r="10">
          <cell r="D10">
            <v>28</v>
          </cell>
        </row>
        <row r="11">
          <cell r="D11">
            <v>39</v>
          </cell>
        </row>
        <row r="12">
          <cell r="D12">
            <v>45</v>
          </cell>
        </row>
        <row r="13">
          <cell r="D13">
            <v>39</v>
          </cell>
        </row>
        <row r="14">
          <cell r="D14">
            <v>38</v>
          </cell>
        </row>
        <row r="15">
          <cell r="D15">
            <v>44</v>
          </cell>
        </row>
        <row r="16">
          <cell r="D16">
            <v>35</v>
          </cell>
        </row>
        <row r="17">
          <cell r="D17">
            <v>28</v>
          </cell>
        </row>
        <row r="18">
          <cell r="D18">
            <v>48</v>
          </cell>
        </row>
        <row r="19">
          <cell r="D19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4">
          <cell r="A4" t="str">
            <v>Delafosse Nicolas</v>
          </cell>
        </row>
        <row r="5">
          <cell r="A5" t="str">
            <v>Lecarpentier Denis</v>
          </cell>
        </row>
        <row r="6">
          <cell r="A6" t="str">
            <v>Canteux Thierry</v>
          </cell>
        </row>
        <row r="7">
          <cell r="A7" t="str">
            <v>Gadais Alain</v>
          </cell>
        </row>
        <row r="8">
          <cell r="A8" t="str">
            <v>Gadais Cathy</v>
          </cell>
        </row>
        <row r="9">
          <cell r="A9" t="str">
            <v>Levesque Bernard</v>
          </cell>
        </row>
        <row r="10">
          <cell r="A10" t="str">
            <v>Gresselin Cyrille</v>
          </cell>
        </row>
        <row r="11">
          <cell r="A11" t="str">
            <v>Mercier Guy</v>
          </cell>
        </row>
        <row r="12">
          <cell r="A12" t="str">
            <v>Morel Anne-Gaelle</v>
          </cell>
        </row>
        <row r="13">
          <cell r="A13" t="str">
            <v>Clavier Fanfan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4" t="s">
        <v>29</v>
      </c>
      <c r="C1" s="64"/>
      <c r="D1" s="64"/>
      <c r="E1" s="64"/>
      <c r="F1" s="64"/>
      <c r="G1" s="64"/>
      <c r="H1" s="64"/>
      <c r="I1" s="64"/>
    </row>
    <row r="2" spans="3:7" ht="18">
      <c r="C2" s="3"/>
      <c r="D2" s="3"/>
      <c r="E2" s="3"/>
      <c r="F2" s="3"/>
      <c r="G2" s="3"/>
    </row>
    <row r="3" spans="2:9" ht="18">
      <c r="B3" s="65" t="s">
        <v>25</v>
      </c>
      <c r="C3" s="66"/>
      <c r="D3" s="66"/>
      <c r="E3" s="66"/>
      <c r="F3" s="66"/>
      <c r="G3" s="66"/>
      <c r="H3" s="66"/>
      <c r="I3" s="66"/>
    </row>
    <row r="4" spans="2:9" ht="18">
      <c r="B4" s="67" t="s">
        <v>26</v>
      </c>
      <c r="C4" s="68"/>
      <c r="D4" s="68"/>
      <c r="E4" s="68"/>
      <c r="F4" s="68"/>
      <c r="G4" s="68"/>
      <c r="H4" s="68"/>
      <c r="I4" s="68"/>
    </row>
    <row r="5" ht="18" customHeight="1" thickBot="1"/>
    <row r="6" spans="2:7" ht="19.5" customHeight="1" thickBot="1">
      <c r="B6" s="13"/>
      <c r="C6" s="13"/>
      <c r="D6" s="69" t="s">
        <v>5</v>
      </c>
      <c r="E6" s="62"/>
      <c r="F6" s="63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Feuil7!C2</f>
        <v>Equipe 1</v>
      </c>
      <c r="D8" s="17" t="s">
        <v>2</v>
      </c>
      <c r="E8" s="18" t="s">
        <v>3</v>
      </c>
      <c r="F8" s="19" t="s">
        <v>4</v>
      </c>
      <c r="G8" s="20" t="s">
        <v>1</v>
      </c>
    </row>
    <row r="9" spans="2:7" ht="30" customHeight="1">
      <c r="B9" s="21">
        <f>Feuil7!B2</f>
        <v>32</v>
      </c>
      <c r="C9" s="22" t="str">
        <f>Feuil7!A2</f>
        <v>Mercier Régine</v>
      </c>
      <c r="D9" s="23">
        <v>138</v>
      </c>
      <c r="E9" s="24">
        <v>192</v>
      </c>
      <c r="F9" s="25">
        <v>172</v>
      </c>
      <c r="G9" s="26">
        <f aca="true" t="shared" si="0" ref="G9:G14">IF(SUM($D$9:$F$11)=0," ",D9+E9+F9)</f>
        <v>502</v>
      </c>
    </row>
    <row r="10" spans="2:7" ht="30" customHeight="1">
      <c r="B10" s="27">
        <f>Feuil7!B3</f>
        <v>39</v>
      </c>
      <c r="C10" s="28" t="str">
        <f>Feuil7!A3</f>
        <v>Delafosse Florian</v>
      </c>
      <c r="D10" s="29">
        <v>216</v>
      </c>
      <c r="E10" s="30">
        <v>222</v>
      </c>
      <c r="F10" s="31">
        <v>190</v>
      </c>
      <c r="G10" s="32">
        <f t="shared" si="0"/>
        <v>628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71</v>
      </c>
      <c r="C12" s="38" t="s">
        <v>16</v>
      </c>
      <c r="D12" s="39">
        <f>IF(SUM($D$9:$F$11)=0," ",D9+D10+D11)</f>
        <v>354</v>
      </c>
      <c r="E12" s="24">
        <f>IF(SUM($D$9:$F$11)=0," ",E9+E10+E11)</f>
        <v>414</v>
      </c>
      <c r="F12" s="40">
        <f>IF(SUM($D$9:$F$11)=0," ",F9+F10+F11)</f>
        <v>362</v>
      </c>
      <c r="G12" s="26">
        <f t="shared" si="0"/>
        <v>1130</v>
      </c>
    </row>
    <row r="13" spans="2:7" ht="30" customHeight="1" thickBot="1">
      <c r="B13" s="41"/>
      <c r="C13" s="42" t="s">
        <v>6</v>
      </c>
      <c r="D13" s="43">
        <f>$B$12</f>
        <v>71</v>
      </c>
      <c r="E13" s="29">
        <f>$B$12</f>
        <v>71</v>
      </c>
      <c r="F13" s="29">
        <f>$B$12</f>
        <v>71</v>
      </c>
      <c r="G13" s="32">
        <f>D13+E13+F13</f>
        <v>213</v>
      </c>
    </row>
    <row r="14" spans="2:9" ht="30" customHeight="1" thickBot="1">
      <c r="B14" s="41"/>
      <c r="C14" s="42" t="s">
        <v>18</v>
      </c>
      <c r="D14" s="44">
        <f>IF(SUM($D$9:$F$11)=0," ",D12+D13)</f>
        <v>425</v>
      </c>
      <c r="E14" s="36">
        <f>IF(SUM($D$9:$F$11)=0," ",E12+E13)</f>
        <v>485</v>
      </c>
      <c r="F14" s="45">
        <f>IF(SUM($D$9:$F$11)=0," ",F12+F13)</f>
        <v>433</v>
      </c>
      <c r="G14" s="37">
        <f t="shared" si="0"/>
        <v>1343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1" t="s">
        <v>7</v>
      </c>
      <c r="E17" s="62"/>
      <c r="F17" s="63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Feuil7!C10</f>
        <v>Equipe 5</v>
      </c>
      <c r="D19" s="17" t="s">
        <v>2</v>
      </c>
      <c r="E19" s="18" t="s">
        <v>3</v>
      </c>
      <c r="F19" s="19" t="s">
        <v>4</v>
      </c>
      <c r="G19" s="49" t="s">
        <v>17</v>
      </c>
    </row>
    <row r="20" spans="2:7" ht="30" customHeight="1">
      <c r="B20" s="50">
        <f>Feuil7!B10</f>
        <v>35</v>
      </c>
      <c r="C20" s="51" t="str">
        <f>Feuil7!A10</f>
        <v>Gresselin Cyrille</v>
      </c>
      <c r="D20" s="23">
        <v>193</v>
      </c>
      <c r="E20" s="24">
        <v>228</v>
      </c>
      <c r="F20" s="25">
        <v>177</v>
      </c>
      <c r="G20" s="26">
        <f aca="true" t="shared" si="1" ref="G20:G25">IF(SUM($D$20:$F$22)=0," ",D20+E20+F20)</f>
        <v>598</v>
      </c>
    </row>
    <row r="21" spans="2:7" ht="30" customHeight="1">
      <c r="B21" s="27">
        <f>Feuil7!B11</f>
        <v>28</v>
      </c>
      <c r="C21" s="28" t="str">
        <f>Feuil7!A11</f>
        <v>Mercier Guy</v>
      </c>
      <c r="D21" s="29">
        <v>187</v>
      </c>
      <c r="E21" s="30">
        <v>193</v>
      </c>
      <c r="F21" s="31">
        <v>233</v>
      </c>
      <c r="G21" s="32">
        <f t="shared" si="1"/>
        <v>613</v>
      </c>
    </row>
    <row r="22" spans="2:7" ht="30" customHeight="1" thickBot="1">
      <c r="B22" s="33"/>
      <c r="C22" s="52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63</v>
      </c>
      <c r="C23" s="38" t="s">
        <v>16</v>
      </c>
      <c r="D23" s="39">
        <f>IF(SUM($D$20:$F$22)=0," ",D20+D21+D22)</f>
        <v>380</v>
      </c>
      <c r="E23" s="24">
        <f>IF(SUM($D$20:$F$22)=0," ",E20+E21+E22)</f>
        <v>421</v>
      </c>
      <c r="F23" s="40">
        <f>IF(SUM($D$20:$F$22)=0," ",F20+F21+F22)</f>
        <v>410</v>
      </c>
      <c r="G23" s="26">
        <f t="shared" si="1"/>
        <v>1211</v>
      </c>
    </row>
    <row r="24" spans="2:7" ht="30" customHeight="1" thickBot="1">
      <c r="B24" s="54"/>
      <c r="C24" s="42" t="s">
        <v>6</v>
      </c>
      <c r="D24" s="43">
        <f>$B$23</f>
        <v>63</v>
      </c>
      <c r="E24" s="30">
        <f>$B$23</f>
        <v>63</v>
      </c>
      <c r="F24" s="55">
        <f>$B$23</f>
        <v>63</v>
      </c>
      <c r="G24" s="32">
        <f>D24+E24+F24</f>
        <v>189</v>
      </c>
    </row>
    <row r="25" spans="2:9" ht="30" customHeight="1" thickBot="1">
      <c r="B25" s="54"/>
      <c r="C25" s="42" t="s">
        <v>18</v>
      </c>
      <c r="D25" s="56">
        <f>IF(SUM($D$20:$F$22)=0," ",D23+D24)</f>
        <v>443</v>
      </c>
      <c r="E25" s="57">
        <f>IF(SUM($D$20:$F$22)=0," ",E23+E24)</f>
        <v>484</v>
      </c>
      <c r="F25" s="58">
        <f>IF(SUM($D$20:$F$22)=0," ",F23+F24)</f>
        <v>473</v>
      </c>
      <c r="G25" s="37">
        <f t="shared" si="1"/>
        <v>1400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5" sqref="A5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4" t="str">
        <f>Feuil1!B1</f>
        <v>Résultats Doublette Journée du  19-10-2023</v>
      </c>
      <c r="C1" s="64"/>
      <c r="D1" s="64"/>
      <c r="E1" s="64"/>
      <c r="F1" s="64"/>
      <c r="G1" s="64"/>
      <c r="H1" s="64"/>
      <c r="I1" s="64"/>
    </row>
    <row r="2" spans="3:7" ht="18">
      <c r="C2" s="3"/>
      <c r="D2" s="3"/>
      <c r="E2" s="3"/>
      <c r="F2" s="3"/>
      <c r="G2" s="3"/>
    </row>
    <row r="3" spans="2:9" ht="18">
      <c r="B3" s="66" t="str">
        <f>Feuil1!B3</f>
        <v>1 ère Période</v>
      </c>
      <c r="C3" s="66"/>
      <c r="D3" s="66"/>
      <c r="E3" s="66"/>
      <c r="F3" s="66"/>
      <c r="G3" s="66"/>
      <c r="H3" s="66"/>
      <c r="I3" s="66"/>
    </row>
    <row r="4" spans="2:9" ht="18">
      <c r="B4" s="68" t="str">
        <f>Feuil1!B4</f>
        <v>3 ème Journée</v>
      </c>
      <c r="C4" s="68"/>
      <c r="D4" s="68"/>
      <c r="E4" s="68"/>
      <c r="F4" s="68"/>
      <c r="G4" s="68"/>
      <c r="H4" s="68"/>
      <c r="I4" s="68"/>
    </row>
    <row r="5" ht="18" customHeight="1" thickBot="1"/>
    <row r="6" spans="2:7" ht="19.5" customHeight="1" thickBot="1">
      <c r="B6" s="13"/>
      <c r="C6" s="13"/>
      <c r="D6" s="61" t="s">
        <v>8</v>
      </c>
      <c r="E6" s="62"/>
      <c r="F6" s="63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59" t="str">
        <f>Feuil7!C12</f>
        <v>Equipe 6</v>
      </c>
      <c r="D8" s="17" t="s">
        <v>2</v>
      </c>
      <c r="E8" s="18" t="s">
        <v>3</v>
      </c>
      <c r="F8" s="19" t="s">
        <v>4</v>
      </c>
      <c r="G8" s="20" t="s">
        <v>1</v>
      </c>
    </row>
    <row r="9" spans="2:7" ht="30" customHeight="1">
      <c r="B9" s="21">
        <f>Feuil7!B12</f>
        <v>48</v>
      </c>
      <c r="C9" s="22" t="str">
        <f>Feuil7!A12</f>
        <v>Morel Anne-Gaelle</v>
      </c>
      <c r="D9" s="23">
        <v>192</v>
      </c>
      <c r="E9" s="24">
        <v>173</v>
      </c>
      <c r="F9" s="25">
        <v>181</v>
      </c>
      <c r="G9" s="26">
        <f aca="true" t="shared" si="0" ref="G9:G14">IF(SUM($D$9:$F$11)=0," ",D9+E9+F9)</f>
        <v>546</v>
      </c>
    </row>
    <row r="10" spans="2:7" ht="30" customHeight="1">
      <c r="B10" s="27">
        <f>Feuil7!B13</f>
        <v>33</v>
      </c>
      <c r="C10" s="28" t="str">
        <f>Feuil7!A13</f>
        <v>Clavier Fanfan</v>
      </c>
      <c r="D10" s="29">
        <v>155</v>
      </c>
      <c r="E10" s="30">
        <v>142</v>
      </c>
      <c r="F10" s="31">
        <v>171</v>
      </c>
      <c r="G10" s="32">
        <f t="shared" si="0"/>
        <v>468</v>
      </c>
    </row>
    <row r="11" spans="2:7" ht="30" customHeight="1" thickBot="1">
      <c r="B11" s="33"/>
      <c r="C11" s="52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81</v>
      </c>
      <c r="C12" s="38" t="s">
        <v>16</v>
      </c>
      <c r="D12" s="39">
        <f>IF(SUM($D$9:$F$11)=0," ",D9+D10+D11)</f>
        <v>347</v>
      </c>
      <c r="E12" s="24">
        <f>IF(SUM($D$9:$F$11)=0," ",E9+E10+E11)</f>
        <v>315</v>
      </c>
      <c r="F12" s="40">
        <f>IF(SUM($D$9:$F$11)=0," ",F9+F10+F11)</f>
        <v>352</v>
      </c>
      <c r="G12" s="26">
        <f t="shared" si="0"/>
        <v>1014</v>
      </c>
    </row>
    <row r="13" spans="2:7" ht="30" customHeight="1" thickBot="1">
      <c r="B13" s="41"/>
      <c r="C13" s="42" t="s">
        <v>6</v>
      </c>
      <c r="D13" s="43">
        <f>$B$12</f>
        <v>81</v>
      </c>
      <c r="E13" s="30">
        <f>$B$12</f>
        <v>81</v>
      </c>
      <c r="F13" s="55">
        <f>$B$12</f>
        <v>81</v>
      </c>
      <c r="G13" s="32">
        <f>D13+E13+F13</f>
        <v>243</v>
      </c>
    </row>
    <row r="14" spans="2:9" ht="30" customHeight="1" thickBot="1">
      <c r="B14" s="41"/>
      <c r="C14" s="42" t="s">
        <v>18</v>
      </c>
      <c r="D14" s="44">
        <f>IF(SUM($D$9:$F$11)=0," ",D12+D13)</f>
        <v>428</v>
      </c>
      <c r="E14" s="36">
        <f>IF(SUM($D$9:$F$11)=0," ",E12+E13)</f>
        <v>396</v>
      </c>
      <c r="F14" s="45">
        <f>IF(SUM($D$9:$F$11)=0," ",F12+F13)</f>
        <v>433</v>
      </c>
      <c r="G14" s="37">
        <f t="shared" si="0"/>
        <v>1257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2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2</v>
      </c>
      <c r="G15" s="48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1" t="s">
        <v>9</v>
      </c>
      <c r="E17" s="62"/>
      <c r="F17" s="63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59" t="str">
        <f>Feuil7!C6</f>
        <v>Equipe 3</v>
      </c>
      <c r="D19" s="17" t="s">
        <v>2</v>
      </c>
      <c r="E19" s="18" t="s">
        <v>3</v>
      </c>
      <c r="F19" s="19" t="s">
        <v>4</v>
      </c>
      <c r="G19" s="49" t="s">
        <v>17</v>
      </c>
    </row>
    <row r="20" spans="2:7" ht="30" customHeight="1">
      <c r="B20" s="21">
        <f>Feuil7!B6</f>
        <v>45</v>
      </c>
      <c r="C20" s="22" t="str">
        <f>Feuil7!A6</f>
        <v>Canteux Thierry</v>
      </c>
      <c r="D20" s="23">
        <v>140</v>
      </c>
      <c r="E20" s="24">
        <v>137</v>
      </c>
      <c r="F20" s="25">
        <v>176</v>
      </c>
      <c r="G20" s="26">
        <f aca="true" t="shared" si="1" ref="G20:G25">IF(SUM($D$20:$F$22)=0," ",D20+E20+F20)</f>
        <v>453</v>
      </c>
    </row>
    <row r="21" spans="2:7" ht="30" customHeight="1">
      <c r="B21" s="27">
        <f>Feuil7!B7</f>
        <v>39</v>
      </c>
      <c r="C21" s="28" t="str">
        <f>Feuil7!A7</f>
        <v>Gadais Alain</v>
      </c>
      <c r="D21" s="29">
        <v>190</v>
      </c>
      <c r="E21" s="30">
        <v>171</v>
      </c>
      <c r="F21" s="31">
        <v>139</v>
      </c>
      <c r="G21" s="32">
        <f t="shared" si="1"/>
        <v>500</v>
      </c>
    </row>
    <row r="22" spans="2:7" ht="30" customHeight="1" thickBot="1">
      <c r="B22" s="33"/>
      <c r="C22" s="52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84</v>
      </c>
      <c r="C23" s="38" t="s">
        <v>16</v>
      </c>
      <c r="D23" s="39">
        <f>IF(SUM($D$20:$F$22)=0," ",D20+D21+D22)</f>
        <v>330</v>
      </c>
      <c r="E23" s="24">
        <f>IF(SUM($D$20:$F$22)=0," ",E20+E21+E22)</f>
        <v>308</v>
      </c>
      <c r="F23" s="40">
        <f>IF(SUM($D$20:$F$22)=0," ",F20+F21+F22)</f>
        <v>315</v>
      </c>
      <c r="G23" s="26">
        <f t="shared" si="1"/>
        <v>953</v>
      </c>
    </row>
    <row r="24" spans="2:7" ht="30" customHeight="1" thickBot="1">
      <c r="B24" s="54"/>
      <c r="C24" s="42" t="s">
        <v>6</v>
      </c>
      <c r="D24" s="43">
        <f>$B$23</f>
        <v>84</v>
      </c>
      <c r="E24" s="30">
        <f>$B$23</f>
        <v>84</v>
      </c>
      <c r="F24" s="55">
        <f>$B$23</f>
        <v>84</v>
      </c>
      <c r="G24" s="32">
        <f>D24+E24+F24</f>
        <v>252</v>
      </c>
    </row>
    <row r="25" spans="2:9" ht="30" customHeight="1" thickBot="1">
      <c r="B25" s="54"/>
      <c r="C25" s="42" t="s">
        <v>18</v>
      </c>
      <c r="D25" s="56">
        <f>IF(SUM($D$20:$F$22)=0," ",D23+D24)</f>
        <v>414</v>
      </c>
      <c r="E25" s="57">
        <f>IF(SUM($D$20:$F$22)=0," ",E23+E24)</f>
        <v>392</v>
      </c>
      <c r="F25" s="58">
        <f>IF(SUM($D$20:$F$22)=0," ",F23+F24)</f>
        <v>399</v>
      </c>
      <c r="G25" s="37">
        <f t="shared" si="1"/>
        <v>1205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0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0</v>
      </c>
      <c r="G26" s="48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6">
      <selection activeCell="A6" sqref="A6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4" t="str">
        <f>Feuil1!B1</f>
        <v>Résultats Doublette Journée du  19-10-2023</v>
      </c>
      <c r="C1" s="64"/>
      <c r="D1" s="64"/>
      <c r="E1" s="64"/>
      <c r="F1" s="64"/>
      <c r="G1" s="64"/>
      <c r="H1" s="64"/>
      <c r="I1" s="64"/>
    </row>
    <row r="2" spans="3:7" ht="18">
      <c r="C2" s="3"/>
      <c r="D2" s="3"/>
      <c r="E2" s="3"/>
      <c r="F2" s="3"/>
      <c r="G2" s="3"/>
    </row>
    <row r="3" spans="2:9" ht="18">
      <c r="B3" s="66" t="str">
        <f>Feuil1!B3</f>
        <v>1 ère Période</v>
      </c>
      <c r="C3" s="66"/>
      <c r="D3" s="66"/>
      <c r="E3" s="66"/>
      <c r="F3" s="66"/>
      <c r="G3" s="66"/>
      <c r="H3" s="66"/>
      <c r="I3" s="66"/>
    </row>
    <row r="4" spans="2:9" ht="18">
      <c r="B4" s="68" t="str">
        <f>Feuil1!B4</f>
        <v>3 ème Journée</v>
      </c>
      <c r="C4" s="68"/>
      <c r="D4" s="68"/>
      <c r="E4" s="68"/>
      <c r="F4" s="68"/>
      <c r="G4" s="68"/>
      <c r="H4" s="68"/>
      <c r="I4" s="68"/>
    </row>
    <row r="5" ht="18" customHeight="1" thickBot="1"/>
    <row r="6" spans="2:7" ht="19.5" customHeight="1" thickBot="1">
      <c r="B6" s="13"/>
      <c r="C6" s="13"/>
      <c r="D6" s="61" t="s">
        <v>10</v>
      </c>
      <c r="E6" s="62"/>
      <c r="F6" s="63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59" t="str">
        <f>Feuil7!C8</f>
        <v>Equipe 4</v>
      </c>
      <c r="D8" s="17" t="s">
        <v>2</v>
      </c>
      <c r="E8" s="18" t="s">
        <v>3</v>
      </c>
      <c r="F8" s="19" t="s">
        <v>4</v>
      </c>
      <c r="G8" s="20" t="s">
        <v>1</v>
      </c>
    </row>
    <row r="9" spans="2:7" ht="30" customHeight="1">
      <c r="B9" s="21">
        <f>Feuil7!B8</f>
        <v>38</v>
      </c>
      <c r="C9" s="22" t="str">
        <f>Feuil7!A8</f>
        <v>Gadais Cathy</v>
      </c>
      <c r="D9" s="23">
        <v>166</v>
      </c>
      <c r="E9" s="24">
        <v>134</v>
      </c>
      <c r="F9" s="25">
        <v>154</v>
      </c>
      <c r="G9" s="26">
        <f aca="true" t="shared" si="0" ref="G9:G14">IF(SUM($D$9:$F$11)=0," ",D9+E9+F9)</f>
        <v>454</v>
      </c>
    </row>
    <row r="10" spans="2:7" ht="30" customHeight="1">
      <c r="B10" s="27">
        <f>Feuil7!B9</f>
        <v>44</v>
      </c>
      <c r="C10" s="28" t="str">
        <f>Feuil7!A9</f>
        <v>Levesque Bernard</v>
      </c>
      <c r="D10" s="29">
        <v>153</v>
      </c>
      <c r="E10" s="30">
        <v>185</v>
      </c>
      <c r="F10" s="31">
        <v>135</v>
      </c>
      <c r="G10" s="32">
        <f t="shared" si="0"/>
        <v>473</v>
      </c>
    </row>
    <row r="11" spans="2:7" ht="30" customHeight="1" thickBot="1">
      <c r="B11" s="33"/>
      <c r="C11" s="60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82</v>
      </c>
      <c r="C12" s="38" t="s">
        <v>16</v>
      </c>
      <c r="D12" s="39">
        <f>IF(SUM($D$9:$F$11)=0," ",D9+D10+D11)</f>
        <v>319</v>
      </c>
      <c r="E12" s="24">
        <f>IF(SUM($D$9:$F$11)=0," ",E9+E10+E11)</f>
        <v>319</v>
      </c>
      <c r="F12" s="40">
        <f>IF(SUM($D$9:$F$11)=0," ",F9+F10+F11)</f>
        <v>289</v>
      </c>
      <c r="G12" s="26">
        <f t="shared" si="0"/>
        <v>927</v>
      </c>
    </row>
    <row r="13" spans="2:7" ht="30" customHeight="1" thickBot="1">
      <c r="B13" s="41"/>
      <c r="C13" s="42" t="s">
        <v>6</v>
      </c>
      <c r="D13" s="43">
        <f>$B$12</f>
        <v>82</v>
      </c>
      <c r="E13" s="30">
        <f>$B$12</f>
        <v>82</v>
      </c>
      <c r="F13" s="55">
        <f>$B$12</f>
        <v>82</v>
      </c>
      <c r="G13" s="32">
        <f>D13+E13+F13</f>
        <v>246</v>
      </c>
    </row>
    <row r="14" spans="2:9" ht="30" customHeight="1" thickBot="1">
      <c r="B14" s="41"/>
      <c r="C14" s="42" t="s">
        <v>18</v>
      </c>
      <c r="D14" s="44">
        <f>IF(SUM($D$9:$F$11)=0," ",D12+D13)</f>
        <v>401</v>
      </c>
      <c r="E14" s="36">
        <f>IF(SUM($D$9:$F$11)=0," ",E12+E13)</f>
        <v>401</v>
      </c>
      <c r="F14" s="45">
        <f>IF(SUM($D$9:$F$11)=0," ",F12+F13)</f>
        <v>371</v>
      </c>
      <c r="G14" s="37">
        <f t="shared" si="0"/>
        <v>1173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1" t="s">
        <v>11</v>
      </c>
      <c r="E17" s="62"/>
      <c r="F17" s="63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59" t="str">
        <f>Feuil7!C4</f>
        <v>Equipe 2</v>
      </c>
      <c r="D19" s="17" t="s">
        <v>2</v>
      </c>
      <c r="E19" s="18" t="s">
        <v>3</v>
      </c>
      <c r="F19" s="19" t="s">
        <v>4</v>
      </c>
      <c r="G19" s="49" t="s">
        <v>17</v>
      </c>
    </row>
    <row r="20" spans="2:7" ht="30" customHeight="1">
      <c r="B20" s="21">
        <f>Feuil7!B4</f>
        <v>28</v>
      </c>
      <c r="C20" s="22" t="str">
        <f>Feuil7!A4</f>
        <v>Delafosse Nicolas</v>
      </c>
      <c r="D20" s="23">
        <v>191</v>
      </c>
      <c r="E20" s="24">
        <v>187</v>
      </c>
      <c r="F20" s="25">
        <v>205</v>
      </c>
      <c r="G20" s="26">
        <f aca="true" t="shared" si="1" ref="G20:G25">IF(SUM($D$20:$F$22)=0," ",D20+E20+F20)</f>
        <v>583</v>
      </c>
    </row>
    <row r="21" spans="2:7" ht="30" customHeight="1">
      <c r="B21" s="27">
        <f>Feuil7!B5</f>
        <v>39</v>
      </c>
      <c r="C21" s="28" t="str">
        <f>Feuil7!A5</f>
        <v>Lecarpentier Denis</v>
      </c>
      <c r="D21" s="29">
        <v>164</v>
      </c>
      <c r="E21" s="30">
        <v>191</v>
      </c>
      <c r="F21" s="31">
        <v>171</v>
      </c>
      <c r="G21" s="32">
        <f t="shared" si="1"/>
        <v>526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67</v>
      </c>
      <c r="C23" s="38" t="s">
        <v>16</v>
      </c>
      <c r="D23" s="39">
        <f>IF(SUM($D$20:$F$22)=0," ",D20+D21+D22)</f>
        <v>355</v>
      </c>
      <c r="E23" s="24">
        <f>IF(SUM($D$20:$F$22)=0," ",E20+E21+E22)</f>
        <v>378</v>
      </c>
      <c r="F23" s="40">
        <f>IF(SUM($D$20:$F$22)=0," ",F20+F21+F22)</f>
        <v>376</v>
      </c>
      <c r="G23" s="26">
        <f t="shared" si="1"/>
        <v>1109</v>
      </c>
    </row>
    <row r="24" spans="2:7" ht="30" customHeight="1" thickBot="1">
      <c r="B24" s="54"/>
      <c r="C24" s="42" t="s">
        <v>6</v>
      </c>
      <c r="D24" s="43">
        <f>$B$23</f>
        <v>67</v>
      </c>
      <c r="E24" s="30">
        <f>$B$23</f>
        <v>67</v>
      </c>
      <c r="F24" s="55">
        <f>$B$23</f>
        <v>67</v>
      </c>
      <c r="G24" s="32">
        <f>D24+E24+F24</f>
        <v>201</v>
      </c>
    </row>
    <row r="25" spans="2:9" ht="30" customHeight="1" thickBot="1">
      <c r="B25" s="54"/>
      <c r="C25" s="42" t="s">
        <v>18</v>
      </c>
      <c r="D25" s="56">
        <f>IF(SUM($D$20:$F$22)=0," ",D23+D24)</f>
        <v>422</v>
      </c>
      <c r="E25" s="57">
        <f>IF(SUM($D$20:$F$22)=0," ",E23+E24)</f>
        <v>445</v>
      </c>
      <c r="F25" s="58">
        <f>IF(SUM($D$20:$F$22)=0," ",F23+F24)</f>
        <v>443</v>
      </c>
      <c r="G25" s="37">
        <f t="shared" si="1"/>
        <v>1310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6" sqref="A6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4" t="str">
        <f>Feuil1!B1</f>
        <v>Résultats Doublette Journée du  19-10-2023</v>
      </c>
      <c r="C1" s="64"/>
      <c r="D1" s="64"/>
      <c r="E1" s="64"/>
      <c r="F1" s="64"/>
      <c r="G1" s="64"/>
      <c r="H1" s="64"/>
      <c r="I1" s="64"/>
    </row>
    <row r="2" spans="3:7" ht="18">
      <c r="C2" s="3"/>
      <c r="D2" s="3"/>
      <c r="E2" s="3"/>
      <c r="F2" s="3"/>
      <c r="G2" s="3"/>
    </row>
    <row r="3" spans="2:9" ht="18">
      <c r="B3" s="66" t="str">
        <f>Feuil1!B3</f>
        <v>1 ère Période</v>
      </c>
      <c r="C3" s="66"/>
      <c r="D3" s="66"/>
      <c r="E3" s="66"/>
      <c r="F3" s="66"/>
      <c r="G3" s="66"/>
      <c r="H3" s="66"/>
      <c r="I3" s="66"/>
    </row>
    <row r="4" spans="2:9" ht="18">
      <c r="B4" s="68" t="str">
        <f>Feuil1!B4</f>
        <v>3 ème Journée</v>
      </c>
      <c r="C4" s="68"/>
      <c r="D4" s="68"/>
      <c r="E4" s="68"/>
      <c r="F4" s="68"/>
      <c r="G4" s="68"/>
      <c r="H4" s="68"/>
      <c r="I4" s="68"/>
    </row>
    <row r="5" ht="18" customHeight="1" thickBot="1"/>
    <row r="6" spans="2:7" ht="19.5" customHeight="1" thickBot="1">
      <c r="B6" s="13"/>
      <c r="C6" s="13"/>
      <c r="D6" s="69" t="s">
        <v>5</v>
      </c>
      <c r="E6" s="62"/>
      <c r="F6" s="63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59" t="str">
        <f>Feuil7!C6</f>
        <v>Equipe 3</v>
      </c>
      <c r="D8" s="17" t="s">
        <v>12</v>
      </c>
      <c r="E8" s="18" t="s">
        <v>13</v>
      </c>
      <c r="F8" s="19" t="s">
        <v>14</v>
      </c>
      <c r="G8" s="20" t="s">
        <v>1</v>
      </c>
    </row>
    <row r="9" spans="2:7" ht="30" customHeight="1">
      <c r="B9" s="21">
        <f>Feuil7!B6</f>
        <v>45</v>
      </c>
      <c r="C9" s="22" t="str">
        <f>Feuil7!A6</f>
        <v>Canteux Thierry</v>
      </c>
      <c r="D9" s="23">
        <v>132</v>
      </c>
      <c r="E9" s="24">
        <v>125</v>
      </c>
      <c r="F9" s="25">
        <v>188</v>
      </c>
      <c r="G9" s="26">
        <f aca="true" t="shared" si="0" ref="G9:G14">IF(SUM($D$9:$F$11)=0," ",D9+E9+F9)</f>
        <v>445</v>
      </c>
    </row>
    <row r="10" spans="2:7" ht="30" customHeight="1">
      <c r="B10" s="27">
        <f>Feuil7!B7</f>
        <v>39</v>
      </c>
      <c r="C10" s="28" t="str">
        <f>Feuil7!A7</f>
        <v>Gadais Alain</v>
      </c>
      <c r="D10" s="29">
        <v>205</v>
      </c>
      <c r="E10" s="30">
        <v>254</v>
      </c>
      <c r="F10" s="31">
        <v>166</v>
      </c>
      <c r="G10" s="32">
        <f t="shared" si="0"/>
        <v>625</v>
      </c>
    </row>
    <row r="11" spans="2:7" ht="30" customHeight="1" thickBot="1">
      <c r="B11" s="33"/>
      <c r="C11" s="52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84</v>
      </c>
      <c r="C12" s="38" t="s">
        <v>16</v>
      </c>
      <c r="D12" s="39">
        <f>IF(SUM($D$9:$F$11)=0," ",D9+D10+D11)</f>
        <v>337</v>
      </c>
      <c r="E12" s="24">
        <f>IF(SUM($D$9:$F$11)=0," ",E9+E10+E11)</f>
        <v>379</v>
      </c>
      <c r="F12" s="40">
        <f>IF(SUM($D$9:$F$11)=0," ",F9+F10+F11)</f>
        <v>354</v>
      </c>
      <c r="G12" s="26">
        <f t="shared" si="0"/>
        <v>1070</v>
      </c>
    </row>
    <row r="13" spans="2:7" ht="30" customHeight="1" thickBot="1">
      <c r="B13" s="41"/>
      <c r="C13" s="42" t="s">
        <v>6</v>
      </c>
      <c r="D13" s="43">
        <f>$B$12</f>
        <v>84</v>
      </c>
      <c r="E13" s="30">
        <f>$B$12</f>
        <v>84</v>
      </c>
      <c r="F13" s="55">
        <f>$B$12</f>
        <v>84</v>
      </c>
      <c r="G13" s="32">
        <f>D13+E13+F13</f>
        <v>252</v>
      </c>
    </row>
    <row r="14" spans="2:9" ht="30" customHeight="1" thickBot="1">
      <c r="B14" s="41"/>
      <c r="C14" s="42" t="s">
        <v>18</v>
      </c>
      <c r="D14" s="44">
        <f>IF(SUM($D$9:$F$11)=0," ",D12+D13)</f>
        <v>421</v>
      </c>
      <c r="E14" s="36">
        <f>IF(SUM($D$9:$F$11)=0," ",E12+E13)</f>
        <v>463</v>
      </c>
      <c r="F14" s="45">
        <f>IF(SUM($D$9:$F$11)=0," ",F12+F13)</f>
        <v>438</v>
      </c>
      <c r="G14" s="37">
        <f t="shared" si="0"/>
        <v>1322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2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1" t="s">
        <v>7</v>
      </c>
      <c r="E17" s="62"/>
      <c r="F17" s="63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59" t="str">
        <f>Feuil7!C4</f>
        <v>Equipe 2</v>
      </c>
      <c r="D19" s="17" t="s">
        <v>12</v>
      </c>
      <c r="E19" s="18" t="s">
        <v>13</v>
      </c>
      <c r="F19" s="19" t="s">
        <v>14</v>
      </c>
      <c r="G19" s="49" t="s">
        <v>17</v>
      </c>
    </row>
    <row r="20" spans="2:7" ht="30" customHeight="1">
      <c r="B20" s="21">
        <f>Feuil7!B4</f>
        <v>28</v>
      </c>
      <c r="C20" s="22" t="str">
        <f>Feuil7!A4</f>
        <v>Delafosse Nicolas</v>
      </c>
      <c r="D20" s="23">
        <v>182</v>
      </c>
      <c r="E20" s="24">
        <v>193</v>
      </c>
      <c r="F20" s="25">
        <v>210</v>
      </c>
      <c r="G20" s="26">
        <f aca="true" t="shared" si="1" ref="G20:G25">IF(SUM($D$20:$F$22)=0," ",D20+E20+F20)</f>
        <v>585</v>
      </c>
    </row>
    <row r="21" spans="2:7" ht="30" customHeight="1">
      <c r="B21" s="27">
        <f>Feuil7!B5</f>
        <v>39</v>
      </c>
      <c r="C21" s="28" t="str">
        <f>Feuil7!A5</f>
        <v>Lecarpentier Denis</v>
      </c>
      <c r="D21" s="29">
        <v>171</v>
      </c>
      <c r="E21" s="30">
        <v>167</v>
      </c>
      <c r="F21" s="31">
        <v>189</v>
      </c>
      <c r="G21" s="32">
        <f t="shared" si="1"/>
        <v>527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67</v>
      </c>
      <c r="C23" s="38" t="s">
        <v>16</v>
      </c>
      <c r="D23" s="39">
        <f>IF(SUM($D$20:$F$22)=0," ",D20+D21+D22)</f>
        <v>353</v>
      </c>
      <c r="E23" s="24">
        <f>IF(SUM($D$20:$F$22)=0," ",E20+E21+E22)</f>
        <v>360</v>
      </c>
      <c r="F23" s="40">
        <f>IF(SUM($D$20:$F$22)=0," ",F20+F21+F22)</f>
        <v>399</v>
      </c>
      <c r="G23" s="26">
        <f t="shared" si="1"/>
        <v>1112</v>
      </c>
    </row>
    <row r="24" spans="2:7" ht="30" customHeight="1" thickBot="1">
      <c r="B24" s="54"/>
      <c r="C24" s="42" t="s">
        <v>6</v>
      </c>
      <c r="D24" s="43">
        <f>$B$23</f>
        <v>67</v>
      </c>
      <c r="E24" s="30">
        <f>$B$23</f>
        <v>67</v>
      </c>
      <c r="F24" s="55">
        <f>$B$23</f>
        <v>67</v>
      </c>
      <c r="G24" s="32">
        <f>D24+E24+F24</f>
        <v>201</v>
      </c>
    </row>
    <row r="25" spans="2:9" ht="30" customHeight="1" thickBot="1">
      <c r="B25" s="54"/>
      <c r="C25" s="42" t="s">
        <v>18</v>
      </c>
      <c r="D25" s="56">
        <f>IF(SUM($D$20:$F$22)=0," ",D23+D24)</f>
        <v>420</v>
      </c>
      <c r="E25" s="57">
        <f>IF(SUM($D$20:$F$22)=0," ",E23+E24)</f>
        <v>427</v>
      </c>
      <c r="F25" s="58">
        <f>IF(SUM($D$20:$F$22)=0," ",F23+F24)</f>
        <v>466</v>
      </c>
      <c r="G25" s="37">
        <f t="shared" si="1"/>
        <v>1313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0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5" sqref="A5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4" t="str">
        <f>Feuil1!B1</f>
        <v>Résultats Doublette Journée du  19-10-2023</v>
      </c>
      <c r="C1" s="64"/>
      <c r="D1" s="64"/>
      <c r="E1" s="64"/>
      <c r="F1" s="64"/>
      <c r="G1" s="64"/>
      <c r="H1" s="64"/>
      <c r="I1" s="64"/>
    </row>
    <row r="2" spans="3:7" ht="18">
      <c r="C2" s="3"/>
      <c r="D2" s="3"/>
      <c r="E2" s="3"/>
      <c r="F2" s="3"/>
      <c r="G2" s="3"/>
    </row>
    <row r="3" spans="2:9" ht="18">
      <c r="B3" s="66" t="str">
        <f>Feuil1!B3</f>
        <v>1 ère Période</v>
      </c>
      <c r="C3" s="66"/>
      <c r="D3" s="66"/>
      <c r="E3" s="66"/>
      <c r="F3" s="66"/>
      <c r="G3" s="66"/>
      <c r="H3" s="66"/>
      <c r="I3" s="66"/>
    </row>
    <row r="4" spans="2:9" ht="18">
      <c r="B4" s="68" t="str">
        <f>Feuil1!B4</f>
        <v>3 ème Journée</v>
      </c>
      <c r="C4" s="68"/>
      <c r="D4" s="68"/>
      <c r="E4" s="68"/>
      <c r="F4" s="68"/>
      <c r="G4" s="68"/>
      <c r="H4" s="68"/>
      <c r="I4" s="68"/>
    </row>
    <row r="5" ht="18" customHeight="1" thickBot="1"/>
    <row r="6" spans="2:7" ht="19.5" customHeight="1" thickBot="1">
      <c r="B6" s="13"/>
      <c r="C6" s="13"/>
      <c r="D6" s="61" t="s">
        <v>8</v>
      </c>
      <c r="E6" s="62"/>
      <c r="F6" s="63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Feuil7!C8</f>
        <v>Equipe 4</v>
      </c>
      <c r="D8" s="17" t="s">
        <v>12</v>
      </c>
      <c r="E8" s="18" t="s">
        <v>13</v>
      </c>
      <c r="F8" s="19" t="s">
        <v>14</v>
      </c>
      <c r="G8" s="20" t="s">
        <v>1</v>
      </c>
    </row>
    <row r="9" spans="2:7" ht="30" customHeight="1">
      <c r="B9" s="21">
        <f>Feuil7!B8</f>
        <v>38</v>
      </c>
      <c r="C9" s="22" t="str">
        <f>Feuil7!A8</f>
        <v>Gadais Cathy</v>
      </c>
      <c r="D9" s="23">
        <v>148</v>
      </c>
      <c r="E9" s="24">
        <v>177</v>
      </c>
      <c r="F9" s="25">
        <v>155</v>
      </c>
      <c r="G9" s="26">
        <f aca="true" t="shared" si="0" ref="G9:G14">IF(SUM($D$9:$F$11)=0," ",D9+E9+F9)</f>
        <v>480</v>
      </c>
    </row>
    <row r="10" spans="2:7" ht="30" customHeight="1">
      <c r="B10" s="27">
        <f>Feuil7!B9</f>
        <v>44</v>
      </c>
      <c r="C10" s="28" t="str">
        <f>Feuil7!A9</f>
        <v>Levesque Bernard</v>
      </c>
      <c r="D10" s="29">
        <v>136</v>
      </c>
      <c r="E10" s="30">
        <v>148</v>
      </c>
      <c r="F10" s="31">
        <v>169</v>
      </c>
      <c r="G10" s="32">
        <f t="shared" si="0"/>
        <v>453</v>
      </c>
    </row>
    <row r="11" spans="2:7" ht="30" customHeight="1" thickBot="1">
      <c r="B11" s="33"/>
      <c r="C11" s="52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82</v>
      </c>
      <c r="C12" s="38" t="s">
        <v>16</v>
      </c>
      <c r="D12" s="39">
        <f>IF(SUM($D$9:$F$11)=0," ",D9+D10+D11)</f>
        <v>284</v>
      </c>
      <c r="E12" s="24">
        <f>IF(SUM($D$9:$F$11)=0," ",E9+E10+E11)</f>
        <v>325</v>
      </c>
      <c r="F12" s="40">
        <f>IF(SUM($D$9:$F$11)=0," ",F9+F10+F11)</f>
        <v>324</v>
      </c>
      <c r="G12" s="26">
        <f t="shared" si="0"/>
        <v>933</v>
      </c>
    </row>
    <row r="13" spans="2:7" ht="30" customHeight="1" thickBot="1">
      <c r="B13" s="41"/>
      <c r="C13" s="42" t="s">
        <v>6</v>
      </c>
      <c r="D13" s="43">
        <f>$B$12</f>
        <v>82</v>
      </c>
      <c r="E13" s="30">
        <f>$B$12</f>
        <v>82</v>
      </c>
      <c r="F13" s="55">
        <f>$B$12</f>
        <v>82</v>
      </c>
      <c r="G13" s="32">
        <f>D13+E13+F13</f>
        <v>246</v>
      </c>
    </row>
    <row r="14" spans="2:9" ht="30" customHeight="1" thickBot="1">
      <c r="B14" s="41"/>
      <c r="C14" s="42" t="s">
        <v>18</v>
      </c>
      <c r="D14" s="44">
        <f>IF(SUM($D$9:$F$11)=0," ",D12+D13)</f>
        <v>366</v>
      </c>
      <c r="E14" s="36">
        <f>IF(SUM($D$9:$F$11)=0," ",E12+E13)</f>
        <v>407</v>
      </c>
      <c r="F14" s="45">
        <f>IF(SUM($D$9:$F$11)=0," ",F12+F13)</f>
        <v>406</v>
      </c>
      <c r="G14" s="37">
        <f t="shared" si="0"/>
        <v>1179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1" t="s">
        <v>9</v>
      </c>
      <c r="E17" s="62"/>
      <c r="F17" s="63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59" t="str">
        <f>Feuil7!C10</f>
        <v>Equipe 5</v>
      </c>
      <c r="D19" s="17" t="s">
        <v>12</v>
      </c>
      <c r="E19" s="18" t="s">
        <v>13</v>
      </c>
      <c r="F19" s="19" t="s">
        <v>14</v>
      </c>
      <c r="G19" s="49" t="s">
        <v>17</v>
      </c>
    </row>
    <row r="20" spans="2:7" ht="30" customHeight="1">
      <c r="B20" s="21">
        <f>Feuil7!B10</f>
        <v>35</v>
      </c>
      <c r="C20" s="22" t="str">
        <f>Feuil7!A10</f>
        <v>Gresselin Cyrille</v>
      </c>
      <c r="D20" s="23">
        <v>157</v>
      </c>
      <c r="E20" s="24">
        <v>192</v>
      </c>
      <c r="F20" s="25">
        <v>167</v>
      </c>
      <c r="G20" s="26">
        <f aca="true" t="shared" si="1" ref="G20:G25">IF(SUM($D$20:$F$22)=0," ",D20+E20+F20)</f>
        <v>516</v>
      </c>
    </row>
    <row r="21" spans="2:7" ht="30" customHeight="1">
      <c r="B21" s="27">
        <f>Feuil7!B11</f>
        <v>28</v>
      </c>
      <c r="C21" s="28" t="str">
        <f>Feuil7!A11</f>
        <v>Mercier Guy</v>
      </c>
      <c r="D21" s="29">
        <v>226</v>
      </c>
      <c r="E21" s="30">
        <v>191</v>
      </c>
      <c r="F21" s="31">
        <v>222</v>
      </c>
      <c r="G21" s="32">
        <f t="shared" si="1"/>
        <v>639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63</v>
      </c>
      <c r="C23" s="38" t="s">
        <v>16</v>
      </c>
      <c r="D23" s="39">
        <f>IF(SUM($D$20:$F$22)=0," ",D20+D21+D22)</f>
        <v>383</v>
      </c>
      <c r="E23" s="24">
        <f>IF(SUM($D$20:$F$22)=0," ",E20+E21+E22)</f>
        <v>383</v>
      </c>
      <c r="F23" s="40">
        <f>IF(SUM($D$20:$F$22)=0," ",F20+F21+F22)</f>
        <v>389</v>
      </c>
      <c r="G23" s="26">
        <f t="shared" si="1"/>
        <v>1155</v>
      </c>
    </row>
    <row r="24" spans="2:7" ht="30" customHeight="1" thickBot="1">
      <c r="B24" s="54"/>
      <c r="C24" s="42" t="s">
        <v>6</v>
      </c>
      <c r="D24" s="43">
        <f>$B$23</f>
        <v>63</v>
      </c>
      <c r="E24" s="30">
        <f>$B$23</f>
        <v>63</v>
      </c>
      <c r="F24" s="55">
        <f>$B$23</f>
        <v>63</v>
      </c>
      <c r="G24" s="32">
        <f>D24+E24+F24</f>
        <v>189</v>
      </c>
    </row>
    <row r="25" spans="2:9" ht="30" customHeight="1" thickBot="1">
      <c r="B25" s="54"/>
      <c r="C25" s="42" t="s">
        <v>18</v>
      </c>
      <c r="D25" s="56">
        <f>IF(SUM($D$20:$F$22)=0," ",D23+D24)</f>
        <v>446</v>
      </c>
      <c r="E25" s="57">
        <f>IF(SUM($D$20:$F$22)=0," ",E23+E24)</f>
        <v>446</v>
      </c>
      <c r="F25" s="58">
        <f>IF(SUM($D$20:$F$22)=0," ",F23+F24)</f>
        <v>452</v>
      </c>
      <c r="G25" s="37">
        <f t="shared" si="1"/>
        <v>1344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2">
      <selection activeCell="A3" sqref="A3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4" t="str">
        <f>Feuil1!B1</f>
        <v>Résultats Doublette Journée du  19-10-2023</v>
      </c>
      <c r="C1" s="64"/>
      <c r="D1" s="64"/>
      <c r="E1" s="64"/>
      <c r="F1" s="64"/>
      <c r="G1" s="64"/>
      <c r="H1" s="64"/>
      <c r="I1" s="64"/>
    </row>
    <row r="2" spans="3:7" ht="18">
      <c r="C2" s="3"/>
      <c r="D2" s="3"/>
      <c r="E2" s="3"/>
      <c r="F2" s="3"/>
      <c r="G2" s="3"/>
    </row>
    <row r="3" spans="2:9" ht="18">
      <c r="B3" s="66" t="str">
        <f>Feuil1!B3</f>
        <v>1 ère Période</v>
      </c>
      <c r="C3" s="66"/>
      <c r="D3" s="66"/>
      <c r="E3" s="66"/>
      <c r="F3" s="66"/>
      <c r="G3" s="66"/>
      <c r="H3" s="66"/>
      <c r="I3" s="66"/>
    </row>
    <row r="4" spans="2:9" ht="18">
      <c r="B4" s="68" t="str">
        <f>Feuil1!B4</f>
        <v>3 ème Journée</v>
      </c>
      <c r="C4" s="68"/>
      <c r="D4" s="68"/>
      <c r="E4" s="68"/>
      <c r="F4" s="68"/>
      <c r="G4" s="68"/>
      <c r="H4" s="68"/>
      <c r="I4" s="68"/>
    </row>
    <row r="5" ht="18" customHeight="1" thickBot="1"/>
    <row r="6" spans="2:7" ht="19.5" customHeight="1" thickBot="1">
      <c r="B6" s="13"/>
      <c r="C6" s="13"/>
      <c r="D6" s="61" t="s">
        <v>10</v>
      </c>
      <c r="E6" s="62"/>
      <c r="F6" s="63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59" t="str">
        <f>Feuil7!C2</f>
        <v>Equipe 1</v>
      </c>
      <c r="D8" s="17" t="s">
        <v>12</v>
      </c>
      <c r="E8" s="18" t="s">
        <v>13</v>
      </c>
      <c r="F8" s="19" t="s">
        <v>14</v>
      </c>
      <c r="G8" s="20" t="s">
        <v>1</v>
      </c>
    </row>
    <row r="9" spans="2:7" ht="30" customHeight="1">
      <c r="B9" s="21">
        <f>Feuil7!B2</f>
        <v>32</v>
      </c>
      <c r="C9" s="22" t="str">
        <f>Feuil7!A2</f>
        <v>Mercier Régine</v>
      </c>
      <c r="D9" s="23">
        <v>165</v>
      </c>
      <c r="E9" s="24">
        <v>167</v>
      </c>
      <c r="F9" s="25">
        <v>170</v>
      </c>
      <c r="G9" s="26">
        <f aca="true" t="shared" si="0" ref="G9:G14">IF(SUM($D$9:$F$11)=0," ",D9+E9+F9)</f>
        <v>502</v>
      </c>
    </row>
    <row r="10" spans="2:7" ht="30" customHeight="1">
      <c r="B10" s="27">
        <f>Feuil7!B3</f>
        <v>39</v>
      </c>
      <c r="C10" s="28" t="str">
        <f>Feuil7!A3</f>
        <v>Delafosse Florian</v>
      </c>
      <c r="D10" s="29">
        <v>203</v>
      </c>
      <c r="E10" s="30">
        <v>184</v>
      </c>
      <c r="F10" s="31">
        <v>183</v>
      </c>
      <c r="G10" s="32">
        <f t="shared" si="0"/>
        <v>570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71</v>
      </c>
      <c r="C12" s="38" t="s">
        <v>16</v>
      </c>
      <c r="D12" s="39">
        <f>IF(SUM($D$9:$F$11)=0," ",D9+D10+D11)</f>
        <v>368</v>
      </c>
      <c r="E12" s="24">
        <f>IF(SUM($D$9:$F$11)=0," ",E9+E10+E11)</f>
        <v>351</v>
      </c>
      <c r="F12" s="40">
        <f>IF(SUM($D$9:$F$11)=0," ",F9+F10+F11)</f>
        <v>353</v>
      </c>
      <c r="G12" s="26">
        <f t="shared" si="0"/>
        <v>1072</v>
      </c>
    </row>
    <row r="13" spans="2:7" ht="30" customHeight="1" thickBot="1">
      <c r="B13" s="41"/>
      <c r="C13" s="42" t="s">
        <v>6</v>
      </c>
      <c r="D13" s="43">
        <f>$B$12</f>
        <v>71</v>
      </c>
      <c r="E13" s="30">
        <f>$B$12</f>
        <v>71</v>
      </c>
      <c r="F13" s="55">
        <f>$B$12</f>
        <v>71</v>
      </c>
      <c r="G13" s="32">
        <f>D13+E13+F13</f>
        <v>213</v>
      </c>
    </row>
    <row r="14" spans="2:9" ht="30" customHeight="1" thickBot="1">
      <c r="B14" s="41"/>
      <c r="C14" s="42" t="s">
        <v>18</v>
      </c>
      <c r="D14" s="44">
        <f>IF(SUM($D$9:$F$11)=0," ",D12+D13)</f>
        <v>439</v>
      </c>
      <c r="E14" s="36">
        <f>IF(SUM($D$9:$F$11)=0," ",E12+E13)</f>
        <v>422</v>
      </c>
      <c r="F14" s="45">
        <f>IF(SUM($D$9:$F$11)=0," ",F12+F13)</f>
        <v>424</v>
      </c>
      <c r="G14" s="37">
        <f t="shared" si="0"/>
        <v>1285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2</v>
      </c>
      <c r="G15" s="48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1" t="s">
        <v>11</v>
      </c>
      <c r="E17" s="62"/>
      <c r="F17" s="63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Feuil7!C12</f>
        <v>Equipe 6</v>
      </c>
      <c r="D19" s="17" t="s">
        <v>12</v>
      </c>
      <c r="E19" s="18" t="s">
        <v>13</v>
      </c>
      <c r="F19" s="19" t="s">
        <v>14</v>
      </c>
      <c r="G19" s="49" t="s">
        <v>17</v>
      </c>
    </row>
    <row r="20" spans="2:7" ht="30" customHeight="1">
      <c r="B20" s="21">
        <f>Feuil7!B12</f>
        <v>48</v>
      </c>
      <c r="C20" s="51" t="str">
        <f>Feuil7!A12</f>
        <v>Morel Anne-Gaelle</v>
      </c>
      <c r="D20" s="23">
        <v>203</v>
      </c>
      <c r="E20" s="24">
        <v>172</v>
      </c>
      <c r="F20" s="25">
        <v>155</v>
      </c>
      <c r="G20" s="26">
        <f aca="true" t="shared" si="1" ref="G20:G25">IF(SUM($D$20:$F$22)=0," ",D20+E20+F20)</f>
        <v>530</v>
      </c>
    </row>
    <row r="21" spans="2:7" ht="30" customHeight="1">
      <c r="B21" s="27">
        <f>Feuil7!B13</f>
        <v>33</v>
      </c>
      <c r="C21" s="28" t="str">
        <f>Feuil7!A13</f>
        <v>Clavier Fanfan</v>
      </c>
      <c r="D21" s="29">
        <v>210</v>
      </c>
      <c r="E21" s="30">
        <v>144</v>
      </c>
      <c r="F21" s="31">
        <v>148</v>
      </c>
      <c r="G21" s="32">
        <f t="shared" si="1"/>
        <v>502</v>
      </c>
    </row>
    <row r="22" spans="2:7" ht="30" customHeight="1" thickBot="1">
      <c r="B22" s="33"/>
      <c r="C22" s="52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81</v>
      </c>
      <c r="C23" s="38" t="s">
        <v>16</v>
      </c>
      <c r="D23" s="39">
        <f>IF(SUM($D$20:$F$22)=0," ",D20+D21+D22)</f>
        <v>413</v>
      </c>
      <c r="E23" s="24">
        <f>IF(SUM($D$20:$F$22)=0," ",E20+E21+E22)</f>
        <v>316</v>
      </c>
      <c r="F23" s="40">
        <f>IF(SUM($D$20:$F$22)=0," ",F20+F21+F22)</f>
        <v>303</v>
      </c>
      <c r="G23" s="26">
        <f t="shared" si="1"/>
        <v>1032</v>
      </c>
    </row>
    <row r="24" spans="2:7" ht="30" customHeight="1" thickBot="1">
      <c r="B24" s="54"/>
      <c r="C24" s="42" t="s">
        <v>6</v>
      </c>
      <c r="D24" s="43">
        <f>$B$23</f>
        <v>81</v>
      </c>
      <c r="E24" s="30">
        <f>$B$23</f>
        <v>81</v>
      </c>
      <c r="F24" s="55">
        <f>$B$23</f>
        <v>81</v>
      </c>
      <c r="G24" s="32">
        <f>D24+E24+F24</f>
        <v>243</v>
      </c>
    </row>
    <row r="25" spans="2:9" ht="30" customHeight="1" thickBot="1">
      <c r="B25" s="54"/>
      <c r="C25" s="42" t="s">
        <v>18</v>
      </c>
      <c r="D25" s="56">
        <f>IF(SUM($D$20:$F$22)=0," ",D23+D24)</f>
        <v>494</v>
      </c>
      <c r="E25" s="56">
        <f>IF(SUM($D$20:$F$22)=0," ",E23+E24)</f>
        <v>397</v>
      </c>
      <c r="F25" s="56">
        <f>IF(SUM($D$20:$F$22)=0," ",F23+F24)</f>
        <v>384</v>
      </c>
      <c r="G25" s="37">
        <f t="shared" si="1"/>
        <v>1275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0</v>
      </c>
      <c r="G26" s="48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">
        <v>27</v>
      </c>
      <c r="B2" s="5">
        <f>'[1]P1J3'!$D8</f>
        <v>32</v>
      </c>
      <c r="C2" s="70" t="s">
        <v>20</v>
      </c>
      <c r="D2" s="10">
        <f>Feuil1!G9</f>
        <v>502</v>
      </c>
      <c r="E2" s="11">
        <f>Feuil6!G9</f>
        <v>502</v>
      </c>
      <c r="F2" s="12">
        <f>Feuil1!I15</f>
        <v>2</v>
      </c>
    </row>
    <row r="3" spans="1:6" ht="19.5" customHeight="1" thickBot="1">
      <c r="A3" s="6" t="s">
        <v>28</v>
      </c>
      <c r="B3" s="7">
        <f>'[1]P1J3'!$D9</f>
        <v>39</v>
      </c>
      <c r="C3" s="71"/>
      <c r="D3" s="9">
        <f>Feuil1!G10</f>
        <v>628</v>
      </c>
      <c r="E3" s="8">
        <f>Feuil6!G10</f>
        <v>570</v>
      </c>
      <c r="F3" s="1">
        <f>Feuil6!I15</f>
        <v>6</v>
      </c>
    </row>
    <row r="4" spans="1:6" ht="19.5" customHeight="1">
      <c r="A4" s="4" t="str">
        <f>'[2]Feuil7'!$A$4</f>
        <v>Delafosse Nicolas</v>
      </c>
      <c r="B4" s="5">
        <f>'[1]P1J3'!$D10</f>
        <v>28</v>
      </c>
      <c r="C4" s="70" t="s">
        <v>21</v>
      </c>
      <c r="D4" s="10">
        <f>Feuil3!G20</f>
        <v>583</v>
      </c>
      <c r="E4" s="11">
        <f>Feuil4!G20</f>
        <v>585</v>
      </c>
      <c r="F4" s="12">
        <f>Feuil3!I26</f>
        <v>8</v>
      </c>
    </row>
    <row r="5" spans="1:6" ht="19.5" customHeight="1" thickBot="1">
      <c r="A5" s="6" t="str">
        <f>'[2]Feuil7'!$A$5</f>
        <v>Lecarpentier Denis</v>
      </c>
      <c r="B5" s="7">
        <f>'[1]P1J3'!$D11</f>
        <v>39</v>
      </c>
      <c r="C5" s="71"/>
      <c r="D5" s="9">
        <f>Feuil3!G21</f>
        <v>526</v>
      </c>
      <c r="E5" s="8">
        <f>Feuil4!G21</f>
        <v>527</v>
      </c>
      <c r="F5" s="1">
        <f>Feuil4!I26</f>
        <v>2</v>
      </c>
    </row>
    <row r="6" spans="1:6" ht="19.5" customHeight="1">
      <c r="A6" s="4" t="str">
        <f>'[2]Feuil7'!$A$6</f>
        <v>Canteux Thierry</v>
      </c>
      <c r="B6" s="5">
        <f>'[1]P1J3'!$D12</f>
        <v>45</v>
      </c>
      <c r="C6" s="70" t="s">
        <v>22</v>
      </c>
      <c r="D6" s="10">
        <f>Feuil2!G20</f>
        <v>453</v>
      </c>
      <c r="E6" s="11">
        <f>Feuil4!G9</f>
        <v>445</v>
      </c>
      <c r="F6" s="12">
        <f>Feuil2!I26</f>
        <v>0</v>
      </c>
    </row>
    <row r="7" spans="1:6" ht="19.5" customHeight="1" thickBot="1">
      <c r="A7" s="6" t="str">
        <f>'[2]Feuil7'!$A$7</f>
        <v>Gadais Alain</v>
      </c>
      <c r="B7" s="7">
        <f>'[1]P1J3'!$D13</f>
        <v>39</v>
      </c>
      <c r="C7" s="71"/>
      <c r="D7" s="9">
        <f>Feuil2!G21</f>
        <v>500</v>
      </c>
      <c r="E7" s="8">
        <f>Feuil4!G10</f>
        <v>625</v>
      </c>
      <c r="F7" s="1">
        <f>Feuil4!I15</f>
        <v>6</v>
      </c>
    </row>
    <row r="8" spans="1:6" ht="19.5" customHeight="1">
      <c r="A8" s="4" t="str">
        <f>'[2]Feuil7'!$A$8</f>
        <v>Gadais Cathy</v>
      </c>
      <c r="B8" s="5">
        <f>'[1]P1J3'!$D14</f>
        <v>38</v>
      </c>
      <c r="C8" s="70" t="s">
        <v>23</v>
      </c>
      <c r="D8" s="10">
        <f>Feuil3!G9</f>
        <v>454</v>
      </c>
      <c r="E8" s="11">
        <f>Feuil5!G9</f>
        <v>480</v>
      </c>
      <c r="F8" s="12">
        <f>Feuil3!I15</f>
        <v>0</v>
      </c>
    </row>
    <row r="9" spans="1:6" ht="19.5" customHeight="1" thickBot="1">
      <c r="A9" s="6" t="str">
        <f>'[2]Feuil7'!$A$9</f>
        <v>Levesque Bernard</v>
      </c>
      <c r="B9" s="7">
        <f>'[1]P1J3'!$D15</f>
        <v>44</v>
      </c>
      <c r="C9" s="71"/>
      <c r="D9" s="9">
        <f>Feuil3!G10</f>
        <v>473</v>
      </c>
      <c r="E9" s="8">
        <f>Feuil5!G10</f>
        <v>453</v>
      </c>
      <c r="F9" s="1">
        <f>Feuil5!I15</f>
        <v>0</v>
      </c>
    </row>
    <row r="10" spans="1:6" ht="19.5" customHeight="1">
      <c r="A10" s="4" t="str">
        <f>'[2]Feuil7'!$A$10</f>
        <v>Gresselin Cyrille</v>
      </c>
      <c r="B10" s="5">
        <f>'[1]P1J3'!$D16</f>
        <v>35</v>
      </c>
      <c r="C10" s="70" t="s">
        <v>24</v>
      </c>
      <c r="D10" s="10">
        <f>Feuil1!G20</f>
        <v>598</v>
      </c>
      <c r="E10" s="11">
        <f>Feuil5!G20</f>
        <v>516</v>
      </c>
      <c r="F10" s="12">
        <f>Feuil1!I26</f>
        <v>6</v>
      </c>
    </row>
    <row r="11" spans="1:6" ht="19.5" customHeight="1" thickBot="1">
      <c r="A11" s="6" t="str">
        <f>'[2]Feuil7'!$A$11</f>
        <v>Mercier Guy</v>
      </c>
      <c r="B11" s="7">
        <f>'[1]P1J3'!$D17</f>
        <v>28</v>
      </c>
      <c r="C11" s="71"/>
      <c r="D11" s="9">
        <f>Feuil1!G21</f>
        <v>613</v>
      </c>
      <c r="E11" s="8">
        <f>Feuil5!G21</f>
        <v>639</v>
      </c>
      <c r="F11" s="1">
        <f>Feuil5!I26</f>
        <v>8</v>
      </c>
    </row>
    <row r="12" spans="1:6" ht="19.5" customHeight="1">
      <c r="A12" s="4" t="str">
        <f>'[2]Feuil7'!$A$12</f>
        <v>Morel Anne-Gaelle</v>
      </c>
      <c r="B12" s="5">
        <f>'[1]P1J3'!$D18</f>
        <v>48</v>
      </c>
      <c r="C12" s="70" t="s">
        <v>15</v>
      </c>
      <c r="D12" s="10">
        <f>Feuil2!G9</f>
        <v>546</v>
      </c>
      <c r="E12" s="11">
        <f>Feuil6!G20</f>
        <v>530</v>
      </c>
      <c r="F12" s="12">
        <f>Feuil2!I15</f>
        <v>8</v>
      </c>
    </row>
    <row r="13" spans="1:6" ht="19.5" customHeight="1" thickBot="1">
      <c r="A13" s="6" t="str">
        <f>'[2]Feuil7'!$A$13</f>
        <v>Clavier Fanfan</v>
      </c>
      <c r="B13" s="7">
        <f>'[1]P1J3'!$D19</f>
        <v>33</v>
      </c>
      <c r="C13" s="71"/>
      <c r="D13" s="9">
        <f>Feuil2!G10</f>
        <v>468</v>
      </c>
      <c r="E13" s="8">
        <f>Feuil6!G21</f>
        <v>502</v>
      </c>
      <c r="F13" s="1">
        <f>Feuil6!I26</f>
        <v>2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2023-10-19T11:29:01Z</cp:lastPrinted>
  <dcterms:created xsi:type="dcterms:W3CDTF">2006-09-29T13:44:50Z</dcterms:created>
  <dcterms:modified xsi:type="dcterms:W3CDTF">2023-10-20T08:36:50Z</dcterms:modified>
  <cp:category/>
  <cp:version/>
  <cp:contentType/>
  <cp:contentStatus/>
</cp:coreProperties>
</file>